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 filterPrivacy="1" defaultThemeVersion="124226"/>
  <xr:revisionPtr revIDLastSave="26" documentId="8_{CB5917A4-A930-4658-B263-9248FD9250FB}" xr6:coauthVersionLast="47" xr6:coauthVersionMax="47" xr10:uidLastSave="{647D811B-9DCC-4E51-9838-400F68701CA7}"/>
  <bookViews>
    <workbookView xWindow="-108" yWindow="-108" windowWidth="23256" windowHeight="12456" tabRatio="730" xr2:uid="{00000000-000D-0000-FFFF-FFFF00000000}"/>
  </bookViews>
  <sheets>
    <sheet name="SUMMARY" sheetId="14" r:id="rId1"/>
  </sheets>
  <externalReferences>
    <externalReference r:id="rId2"/>
    <externalReference r:id="rId3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4" i="14" l="1"/>
  <c r="G13" i="14"/>
  <c r="G12" i="14"/>
  <c r="G11" i="14"/>
  <c r="G10" i="14"/>
  <c r="G9" i="14"/>
  <c r="G8" i="14"/>
  <c r="G7" i="14"/>
  <c r="G6" i="14"/>
  <c r="C15" i="14" l="1"/>
  <c r="C14" i="14"/>
  <c r="C13" i="14"/>
  <c r="C12" i="14"/>
  <c r="C11" i="14"/>
  <c r="C10" i="14"/>
  <c r="C9" i="14"/>
  <c r="C8" i="14"/>
  <c r="C7" i="14"/>
  <c r="C6" i="14"/>
  <c r="L11" i="14" l="1"/>
  <c r="L14" i="14"/>
  <c r="L7" i="14" l="1"/>
  <c r="L12" i="14"/>
  <c r="L8" i="14"/>
  <c r="L9" i="14"/>
  <c r="L10" i="14"/>
  <c r="L15" i="14"/>
  <c r="K15" i="14" l="1"/>
  <c r="L6" i="14" l="1"/>
  <c r="G15" i="14"/>
  <c r="K10" i="14"/>
  <c r="K14" i="14"/>
  <c r="K12" i="14"/>
  <c r="K11" i="14"/>
  <c r="K8" i="14"/>
  <c r="K13" i="14"/>
  <c r="K7" i="14"/>
  <c r="K9" i="14"/>
  <c r="K6" i="14" l="1"/>
  <c r="C16" i="14"/>
</calcChain>
</file>

<file path=xl/sharedStrings.xml><?xml version="1.0" encoding="utf-8"?>
<sst xmlns="http://schemas.openxmlformats.org/spreadsheetml/2006/main" count="42" uniqueCount="20">
  <si>
    <t>TOTAL SCORE:</t>
  </si>
  <si>
    <t>Baseline</t>
  </si>
  <si>
    <t>Key Factor</t>
  </si>
  <si>
    <t>Leadership &amp; Commitment</t>
  </si>
  <si>
    <t>Response from Customs Officials</t>
  </si>
  <si>
    <t>Regulatory Framework</t>
  </si>
  <si>
    <t>Transparency</t>
  </si>
  <si>
    <t>Automation</t>
  </si>
  <si>
    <t>Reform &amp; Modernization</t>
  </si>
  <si>
    <t>Audit &amp; Investigation</t>
  </si>
  <si>
    <t>Code of Conduct</t>
  </si>
  <si>
    <t>Human Resource Management</t>
  </si>
  <si>
    <t>Relationship with the Private Sector</t>
  </si>
  <si>
    <t>Morale &amp; Organizational Culture</t>
  </si>
  <si>
    <t>Response from Private Sector</t>
  </si>
  <si>
    <t>Customs Integrity Perception Survey (CIPS)</t>
  </si>
  <si>
    <t>Customs Officials</t>
  </si>
  <si>
    <t>Private Sector</t>
  </si>
  <si>
    <t>Human Resource Management*</t>
  </si>
  <si>
    <t>Combined Responses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</si>
</sst>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rgb="FF0070C0"/>
      <name val="Arial"/>
      <family val="2"/>
    </font>
    <font>
      <sz val="36"/>
      <color rgb="FF0070C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1" xfId="0" applyBorder="1"/>
    <xf numFmtId="0" fontId="0" fillId="0" borderId="1" xfId="0" applyBorder="1" applyAlignment="1">
      <alignment vertical="center"/>
    </xf>
    <xf numFmtId="0" fontId="1" fillId="0" borderId="1" xfId="0" applyFont="1" applyBorder="1"/>
    <xf numFmtId="2" fontId="0" fillId="0" borderId="1" xfId="0" applyNumberFormat="1" applyBorder="1"/>
    <xf numFmtId="0" fontId="1" fillId="0" borderId="0" xfId="0" applyFont="1"/>
    <xf numFmtId="0" fontId="1" fillId="0" borderId="3" xfId="0" applyFont="1" applyBorder="1" applyAlignment="1">
      <alignment horizontal="right"/>
    </xf>
    <xf numFmtId="2" fontId="1" fillId="2" borderId="2" xfId="0" applyNumberFormat="1" applyFont="1" applyFill="1" applyBorder="1"/>
    <xf numFmtId="0" fontId="1" fillId="0" borderId="1" xfId="0" applyFont="1" applyBorder="1" applyAlignment="1">
      <alignment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externalLink" Target="externalLinks/externalLink2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openxmlformats.org/officeDocument/2006/relationships/customXml" Target="../customXml/item4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CIPS Response </a:t>
            </a:r>
          </a:p>
          <a:p>
            <a:pPr>
              <a:defRPr/>
            </a:pPr>
            <a:r>
              <a:rPr lang="en-US" baseline="0"/>
              <a:t>(Customs Officials)</a:t>
            </a:r>
            <a:endParaRPr lang="en-US"/>
          </a:p>
        </c:rich>
      </c:tx>
      <c:layout>
        <c:manualLayout>
          <c:xMode val="edge"/>
          <c:yMode val="edge"/>
          <c:x val="2.6489296071647173E-2"/>
          <c:y val="2.4545250231785574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6679177602799647"/>
          <c:y val="0.27760263862820489"/>
          <c:w val="0.4638331510011896"/>
          <c:h val="0.58144301774602269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1.3986017066464856E-2"/>
                  <c:y val="-3.857110750709164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E6-44BE-84E1-C1116002D201}"/>
                </c:ext>
              </c:extLst>
            </c:dLbl>
            <c:dLbl>
              <c:idx val="1"/>
              <c:layout>
                <c:manualLayout>
                  <c:x val="8.1118898985496166E-2"/>
                  <c:y val="-7.0129286376530214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E6-44BE-84E1-C1116002D201}"/>
                </c:ext>
              </c:extLst>
            </c:dLbl>
            <c:dLbl>
              <c:idx val="2"/>
              <c:layout>
                <c:manualLayout>
                  <c:x val="5.5944068265859424E-2"/>
                  <c:y val="1.75323215941324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E6-44BE-84E1-C1116002D201}"/>
                </c:ext>
              </c:extLst>
            </c:dLbl>
            <c:dLbl>
              <c:idx val="3"/>
              <c:layout>
                <c:manualLayout>
                  <c:x val="8.3916102398789147E-2"/>
                  <c:y val="1.7532321594132552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FE6-44BE-84E1-C1116002D201}"/>
                </c:ext>
              </c:extLst>
            </c:dLbl>
            <c:dLbl>
              <c:idx val="4"/>
              <c:layout>
                <c:manualLayout>
                  <c:x val="0.11188813653171885"/>
                  <c:y val="2.1038785912958935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FE6-44BE-84E1-C1116002D201}"/>
                </c:ext>
              </c:extLst>
            </c:dLbl>
            <c:dLbl>
              <c:idx val="5"/>
              <c:layout>
                <c:manualLayout>
                  <c:x val="2.7972034132929713E-3"/>
                  <c:y val="4.558403614474450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FE6-44BE-84E1-C1116002D201}"/>
                </c:ext>
              </c:extLst>
            </c:dLbl>
            <c:dLbl>
              <c:idx val="6"/>
              <c:layout>
                <c:manualLayout>
                  <c:x val="-9.5104916051961058E-2"/>
                  <c:y val="3.506464318826498E-2"/>
                </c:manualLayout>
              </c:layout>
              <c:spPr>
                <a:noFill/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6-BFE6-44BE-84E1-C1116002D201}"/>
                </c:ext>
              </c:extLst>
            </c:dLbl>
            <c:dLbl>
              <c:idx val="7"/>
              <c:layout>
                <c:manualLayout>
                  <c:x val="-0.10349652629183995"/>
                  <c:y val="-1.7532321594132618E-2"/>
                </c:manualLayout>
              </c:layout>
              <c:spPr>
                <a:noFill/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7-BFE6-44BE-84E1-C1116002D201}"/>
                </c:ext>
              </c:extLst>
            </c:dLbl>
            <c:dLbl>
              <c:idx val="8"/>
              <c:layout>
                <c:manualLayout>
                  <c:x val="-8.9510509225375068E-2"/>
                  <c:y val="0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FE6-44BE-84E1-C1116002D201}"/>
                </c:ext>
              </c:extLst>
            </c:dLbl>
            <c:dLbl>
              <c:idx val="9"/>
              <c:layout>
                <c:manualLayout>
                  <c:x val="-6.4335678505738347E-2"/>
                  <c:y val="-4.558403614474464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FE6-44BE-84E1-C1116002D201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SUMMARY!$B$6:$B$15</c:f>
              <c:strCache>
                <c:ptCount val="10"/>
                <c:pt idx="0">
                  <c:v>Leadership &amp; Commitment</c:v>
                </c:pt>
                <c:pt idx="1">
                  <c:v>Regulatory Framework</c:v>
                </c:pt>
                <c:pt idx="2">
                  <c:v>Transparency</c:v>
                </c:pt>
                <c:pt idx="3">
                  <c:v>Automation</c:v>
                </c:pt>
                <c:pt idx="4">
                  <c:v>Reform &amp; Modernization</c:v>
                </c:pt>
                <c:pt idx="5">
                  <c:v>Audit &amp; Investigation</c:v>
                </c:pt>
                <c:pt idx="6">
                  <c:v>Code of Conduct</c:v>
                </c:pt>
                <c:pt idx="7">
                  <c:v>Human Resource Management</c:v>
                </c:pt>
                <c:pt idx="8">
                  <c:v>Morale &amp; Organizational Culture</c:v>
                </c:pt>
                <c:pt idx="9">
                  <c:v>Relationship with the Private Sector</c:v>
                </c:pt>
              </c:strCache>
            </c:strRef>
          </c:cat>
          <c:val>
            <c:numRef>
              <c:f>SUMMARY!$C$6:$C$15</c:f>
              <c:numCache>
                <c:formatCode>0.00</c:formatCode>
                <c:ptCount val="10"/>
                <c:pt idx="0">
                  <c:v>2.2051052395879984</c:v>
                </c:pt>
                <c:pt idx="1">
                  <c:v>2.0006269592476493</c:v>
                </c:pt>
                <c:pt idx="2">
                  <c:v>2.0736677115987456</c:v>
                </c:pt>
                <c:pt idx="3">
                  <c:v>2.0768025078369905</c:v>
                </c:pt>
                <c:pt idx="4">
                  <c:v>1.8808777429467085</c:v>
                </c:pt>
                <c:pt idx="5">
                  <c:v>2.2636630094043886</c:v>
                </c:pt>
                <c:pt idx="6">
                  <c:v>2.2924416579588995</c:v>
                </c:pt>
                <c:pt idx="7">
                  <c:v>1.5287356321839081</c:v>
                </c:pt>
                <c:pt idx="8">
                  <c:v>2.2466039707419019</c:v>
                </c:pt>
                <c:pt idx="9">
                  <c:v>2.6520376175548588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BFE6-44BE-84E1-C1116002D2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0319248"/>
        <c:axId val="540316504"/>
      </c:radarChart>
      <c:catAx>
        <c:axId val="54031924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40316504"/>
        <c:crosses val="autoZero"/>
        <c:auto val="1"/>
        <c:lblAlgn val="ctr"/>
        <c:lblOffset val="100"/>
        <c:noMultiLvlLbl val="0"/>
      </c:catAx>
      <c:valAx>
        <c:axId val="540316504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540319248"/>
        <c:crosses val="autoZero"/>
        <c:crossBetween val="between"/>
        <c:majorUnit val="1"/>
        <c:min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CIPS Response </a:t>
            </a:r>
          </a:p>
          <a:p>
            <a:pPr>
              <a:defRPr/>
            </a:pPr>
            <a:r>
              <a:rPr lang="en-US"/>
              <a:t>(Private Sector)</a:t>
            </a:r>
          </a:p>
        </c:rich>
      </c:tx>
      <c:layout>
        <c:manualLayout>
          <c:xMode val="edge"/>
          <c:yMode val="edge"/>
          <c:x val="2.7267224003999311E-2"/>
          <c:y val="2.12718856856679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6679177602799647"/>
          <c:y val="0.23189814814814816"/>
          <c:w val="0.43030555555555561"/>
          <c:h val="0.71717592592592605"/>
        </c:manualLayout>
      </c:layout>
      <c:radarChart>
        <c:radarStyle val="marker"/>
        <c:varyColors val="0"/>
        <c:ser>
          <c:idx val="0"/>
          <c:order val="0"/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1.075630138224825E-2"/>
                  <c:y val="-6.3815657057003941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958-4DB7-9A87-F1C9C523F703}"/>
                </c:ext>
              </c:extLst>
            </c:dLbl>
            <c:dLbl>
              <c:idx val="1"/>
              <c:layout>
                <c:manualLayout>
                  <c:x val="0.1075630138224825"/>
                  <c:y val="-4.6089085652280662E-2"/>
                </c:manualLayout>
              </c:layout>
              <c:spPr>
                <a:noFill/>
                <a:ln>
                  <a:solidFill>
                    <a:sysClr val="windowText" lastClr="000000">
                      <a:lumMod val="25000"/>
                      <a:lumOff val="75000"/>
                    </a:sysClr>
                  </a:solidFill>
                </a:ln>
                <a:effectLst/>
              </c:spPr>
              <c:txPr>
                <a:bodyPr rot="0" spcFirstLastPara="1" vertOverflow="clip" horzOverflow="clip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0" i="0" u="none" strike="noStrike" kern="1200" baseline="0">
                      <a:solidFill>
                        <a:schemeClr val="dk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n-US"/>
                </a:p>
              </c:txPr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pPr xmlns:c15="http://schemas.microsoft.com/office/drawing/2012/chart">
                    <a:prstGeom prst="wedgeRectCallout">
                      <a:avLst/>
                    </a:prstGeom>
                    <a:noFill/>
                    <a:ln>
                      <a:noFill/>
                    </a:ln>
                  </c15:spPr>
                </c:ext>
                <c:ext xmlns:c16="http://schemas.microsoft.com/office/drawing/2014/chart" uri="{C3380CC4-5D6E-409C-BE32-E72D297353CC}">
                  <c16:uniqueId val="{00000001-7958-4DB7-9A87-F1C9C523F703}"/>
                </c:ext>
              </c:extLst>
            </c:dLbl>
            <c:dLbl>
              <c:idx val="2"/>
              <c:layout>
                <c:manualLayout>
                  <c:x val="8.873948640354816E-2"/>
                  <c:y val="2.1271885685668034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7958-4DB7-9A87-F1C9C523F703}"/>
                </c:ext>
              </c:extLst>
            </c:dLbl>
            <c:dLbl>
              <c:idx val="3"/>
              <c:layout>
                <c:manualLayout>
                  <c:x val="6.9915958984613613E-2"/>
                  <c:y val="1.7726571404723307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958-4DB7-9A87-F1C9C523F703}"/>
                </c:ext>
              </c:extLst>
            </c:dLbl>
            <c:dLbl>
              <c:idx val="4"/>
              <c:layout>
                <c:manualLayout>
                  <c:x val="6.7226883639051563E-2"/>
                  <c:y val="6.3815657057003913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7958-4DB7-9A87-F1C9C523F703}"/>
                </c:ext>
              </c:extLst>
            </c:dLbl>
            <c:dLbl>
              <c:idx val="5"/>
              <c:layout>
                <c:manualLayout>
                  <c:x val="-7.5294109675737741E-2"/>
                  <c:y val="4.608908565228059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7958-4DB7-9A87-F1C9C523F703}"/>
                </c:ext>
              </c:extLst>
            </c:dLbl>
            <c:dLbl>
              <c:idx val="6"/>
              <c:layout>
                <c:manualLayout>
                  <c:x val="-0.10487393847692043"/>
                  <c:y val="-3.545314280944661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7958-4DB7-9A87-F1C9C523F703}"/>
                </c:ext>
              </c:extLst>
            </c:dLbl>
            <c:dLbl>
              <c:idx val="7"/>
              <c:layout>
                <c:manualLayout>
                  <c:x val="-7.2605034330175677E-2"/>
                  <c:y val="-3.5453142809446616E-3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7958-4DB7-9A87-F1C9C523F703}"/>
                </c:ext>
              </c:extLst>
            </c:dLbl>
            <c:dLbl>
              <c:idx val="8"/>
              <c:layout>
                <c:manualLayout>
                  <c:x val="-8.6050411057985998E-2"/>
                  <c:y val="-4.6089085652280599E-2"/>
                </c:manualLayout>
              </c:layout>
              <c:showLegendKey val="0"/>
              <c:showVal val="1"/>
              <c:showCatName val="1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7958-4DB7-9A87-F1C9C523F703}"/>
                </c:ext>
              </c:extLst>
            </c:dLbl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1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strRef>
              <c:f>SUMMARY!$F$6:$F$14</c:f>
              <c:strCache>
                <c:ptCount val="9"/>
                <c:pt idx="0">
                  <c:v>Leadership &amp; Commitment</c:v>
                </c:pt>
                <c:pt idx="1">
                  <c:v>Regulatory Framework</c:v>
                </c:pt>
                <c:pt idx="2">
                  <c:v>Transparency</c:v>
                </c:pt>
                <c:pt idx="3">
                  <c:v>Automation</c:v>
                </c:pt>
                <c:pt idx="4">
                  <c:v>Reform &amp; Modernization</c:v>
                </c:pt>
                <c:pt idx="5">
                  <c:v>Audit &amp; Investigation</c:v>
                </c:pt>
                <c:pt idx="6">
                  <c:v>Code of Conduct</c:v>
                </c:pt>
                <c:pt idx="7">
                  <c:v>Morale &amp; Organizational Culture</c:v>
                </c:pt>
                <c:pt idx="8">
                  <c:v>Relationship with the Private Sector</c:v>
                </c:pt>
              </c:strCache>
            </c:strRef>
          </c:cat>
          <c:val>
            <c:numRef>
              <c:f>SUMMARY!$G$6:$G$14</c:f>
              <c:numCache>
                <c:formatCode>0.00</c:formatCode>
                <c:ptCount val="9"/>
                <c:pt idx="0">
                  <c:v>2.2487411883182276</c:v>
                </c:pt>
                <c:pt idx="1">
                  <c:v>1.9039274924471297</c:v>
                </c:pt>
                <c:pt idx="2">
                  <c:v>1.7648539778449146</c:v>
                </c:pt>
                <c:pt idx="3">
                  <c:v>1.7839879154078551</c:v>
                </c:pt>
                <c:pt idx="4">
                  <c:v>1.6854328987120368</c:v>
                </c:pt>
                <c:pt idx="5">
                  <c:v>1.5357142857142858</c:v>
                </c:pt>
                <c:pt idx="6">
                  <c:v>2.4531722054380665</c:v>
                </c:pt>
                <c:pt idx="7">
                  <c:v>1.7009063444108761</c:v>
                </c:pt>
                <c:pt idx="8">
                  <c:v>2.1187311178247734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958-4DB7-9A87-F1C9C523F70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1184792"/>
        <c:axId val="541174992"/>
      </c:radarChart>
      <c:catAx>
        <c:axId val="541184792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541174992"/>
        <c:crosses val="autoZero"/>
        <c:auto val="1"/>
        <c:lblAlgn val="ctr"/>
        <c:lblOffset val="100"/>
        <c:noMultiLvlLbl val="0"/>
      </c:catAx>
      <c:valAx>
        <c:axId val="541174992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541184792"/>
        <c:crosses val="autoZero"/>
        <c:crossBetween val="between"/>
        <c:majorUnit val="1"/>
        <c:minorUnit val="0.5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CIPS</a:t>
            </a:r>
            <a:r>
              <a:rPr lang="en-US" baseline="0"/>
              <a:t> Response</a:t>
            </a:r>
            <a:endParaRPr lang="en-US"/>
          </a:p>
        </c:rich>
      </c:tx>
      <c:layout>
        <c:manualLayout>
          <c:xMode val="edge"/>
          <c:yMode val="edge"/>
          <c:x val="4.5429702745114126E-2"/>
          <c:y val="3.911609387862530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>
        <c:manualLayout>
          <c:layoutTarget val="inner"/>
          <c:xMode val="edge"/>
          <c:yMode val="edge"/>
          <c:x val="0.27358175292619158"/>
          <c:y val="0.22235469365126476"/>
          <c:w val="0.47012849676079549"/>
          <c:h val="0.72334337602410248"/>
        </c:manualLayout>
      </c:layout>
      <c:radarChart>
        <c:radarStyle val="marker"/>
        <c:varyColors val="0"/>
        <c:ser>
          <c:idx val="0"/>
          <c:order val="0"/>
          <c:tx>
            <c:strRef>
              <c:f>SUMMARY!$K$5</c:f>
              <c:strCache>
                <c:ptCount val="1"/>
                <c:pt idx="0">
                  <c:v>Customs Officials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2.456140486594317E-2"/>
                  <c:y val="4.26721024130457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B28-4372-A407-8573D1715A90}"/>
                </c:ext>
              </c:extLst>
            </c:dLbl>
            <c:dLbl>
              <c:idx val="1"/>
              <c:layout>
                <c:manualLayout>
                  <c:x val="-2.456140486594308E-2"/>
                  <c:y val="2.13360512065228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B28-4372-A407-8573D1715A90}"/>
                </c:ext>
              </c:extLst>
            </c:dLbl>
            <c:dLbl>
              <c:idx val="2"/>
              <c:layout>
                <c:manualLayout>
                  <c:x val="-1.4736842919565937E-2"/>
                  <c:y val="-7.11201706884096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B28-4372-A407-8573D1715A90}"/>
                </c:ext>
              </c:extLst>
            </c:dLbl>
            <c:dLbl>
              <c:idx val="3"/>
              <c:layout>
                <c:manualLayout>
                  <c:x val="4.9122809731885261E-3"/>
                  <c:y val="-2.489205974094337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B28-4372-A407-8573D1715A90}"/>
                </c:ext>
              </c:extLst>
            </c:dLbl>
            <c:dLbl>
              <c:idx val="4"/>
              <c:layout>
                <c:manualLayout>
                  <c:x val="4.9122809731886154E-3"/>
                  <c:y val="-4.6228110947466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B28-4372-A407-8573D1715A90}"/>
                </c:ext>
              </c:extLst>
            </c:dLbl>
            <c:dLbl>
              <c:idx val="5"/>
              <c:layout>
                <c:manualLayout>
                  <c:x val="1.228070243297154E-2"/>
                  <c:y val="-4.26721024130459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B28-4372-A407-8573D1715A90}"/>
                </c:ext>
              </c:extLst>
            </c:dLbl>
            <c:dLbl>
              <c:idx val="6"/>
              <c:layout>
                <c:manualLayout>
                  <c:x val="-2.456140486594263E-3"/>
                  <c:y val="-7.8232187757250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B28-4372-A407-8573D1715A90}"/>
                </c:ext>
              </c:extLst>
            </c:dLbl>
            <c:dLbl>
              <c:idx val="8"/>
              <c:layout>
                <c:manualLayout>
                  <c:x val="1.2280702432971495E-2"/>
                  <c:y val="4.622811094746627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B28-4372-A407-8573D1715A90}"/>
                </c:ext>
              </c:extLst>
            </c:dLbl>
            <c:dLbl>
              <c:idx val="9"/>
              <c:layout>
                <c:manualLayout>
                  <c:x val="4.421052875869759E-2"/>
                  <c:y val="1.778004267210241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B28-4372-A407-8573D1715A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SUMMARY!$J$6:$J$15</c:f>
              <c:strCache>
                <c:ptCount val="10"/>
                <c:pt idx="0">
                  <c:v>Leadership &amp; Commitment</c:v>
                </c:pt>
                <c:pt idx="1">
                  <c:v>Regulatory Framework</c:v>
                </c:pt>
                <c:pt idx="2">
                  <c:v>Transparency</c:v>
                </c:pt>
                <c:pt idx="3">
                  <c:v>Automation</c:v>
                </c:pt>
                <c:pt idx="4">
                  <c:v>Reform &amp; Modernization</c:v>
                </c:pt>
                <c:pt idx="5">
                  <c:v>Audit &amp; Investigation</c:v>
                </c:pt>
                <c:pt idx="6">
                  <c:v>Code of Conduct</c:v>
                </c:pt>
                <c:pt idx="7">
                  <c:v>Human Resource Management*</c:v>
                </c:pt>
                <c:pt idx="8">
                  <c:v>Morale &amp; Organizational Culture</c:v>
                </c:pt>
                <c:pt idx="9">
                  <c:v>Relationship with the Private Sector</c:v>
                </c:pt>
              </c:strCache>
            </c:strRef>
          </c:cat>
          <c:val>
            <c:numRef>
              <c:f>SUMMARY!$K$6:$K$15</c:f>
              <c:numCache>
                <c:formatCode>0.00</c:formatCode>
                <c:ptCount val="10"/>
                <c:pt idx="0">
                  <c:v>2.2051052395879984</c:v>
                </c:pt>
                <c:pt idx="1">
                  <c:v>2.0006269592476493</c:v>
                </c:pt>
                <c:pt idx="2">
                  <c:v>2.0736677115987456</c:v>
                </c:pt>
                <c:pt idx="3">
                  <c:v>2.0768025078369905</c:v>
                </c:pt>
                <c:pt idx="4">
                  <c:v>1.8808777429467085</c:v>
                </c:pt>
                <c:pt idx="5">
                  <c:v>2.2636630094043886</c:v>
                </c:pt>
                <c:pt idx="6">
                  <c:v>2.2924416579588995</c:v>
                </c:pt>
                <c:pt idx="7">
                  <c:v>1.5287356321839081</c:v>
                </c:pt>
                <c:pt idx="8">
                  <c:v>2.2466039707419019</c:v>
                </c:pt>
                <c:pt idx="9">
                  <c:v>2.6520376175548588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6B28-4372-A407-8573D1715A90}"/>
            </c:ext>
          </c:extLst>
        </c:ser>
        <c:ser>
          <c:idx val="1"/>
          <c:order val="1"/>
          <c:tx>
            <c:strRef>
              <c:f>SUMMARY!$L$5</c:f>
              <c:strCache>
                <c:ptCount val="1"/>
                <c:pt idx="0">
                  <c:v>Private Sector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Pt>
            <c:idx val="7"/>
            <c:marker>
              <c:symbol val="circle"/>
              <c:size val="5"/>
              <c:spPr>
                <a:solidFill>
                  <a:schemeClr val="bg1"/>
                </a:solidFill>
                <a:ln w="9525">
                  <a:solidFill>
                    <a:schemeClr val="bg1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B-6B28-4372-A407-8573D1715A90}"/>
              </c:ext>
            </c:extLst>
          </c:dPt>
          <c:dPt>
            <c:idx val="8"/>
            <c:marker>
              <c:symbol val="circle"/>
              <c:size val="5"/>
              <c:spPr>
                <a:solidFill>
                  <a:schemeClr val="accent3"/>
                </a:solidFill>
                <a:ln w="9525">
                  <a:solidFill>
                    <a:schemeClr val="bg1"/>
                  </a:solidFill>
                </a:ln>
                <a:effectLst/>
              </c:spPr>
            </c:marker>
            <c:bubble3D val="0"/>
            <c:spPr>
              <a:ln w="28575" cap="rnd">
                <a:solidFill>
                  <a:schemeClr val="bg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D-6B28-4372-A407-8573D1715A90}"/>
              </c:ext>
            </c:extLst>
          </c:dPt>
          <c:dLbls>
            <c:dLbl>
              <c:idx val="0"/>
              <c:layout>
                <c:manualLayout>
                  <c:x val="-9.0057444157178144E-17"/>
                  <c:y val="0.1102362645670349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B28-4372-A407-8573D1715A90}"/>
                </c:ext>
              </c:extLst>
            </c:dLbl>
            <c:dLbl>
              <c:idx val="1"/>
              <c:layout>
                <c:manualLayout>
                  <c:x val="-4.1754388272103322E-2"/>
                  <c:y val="8.178819629167109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6B28-4372-A407-8573D1715A90}"/>
                </c:ext>
              </c:extLst>
            </c:dLbl>
            <c:dLbl>
              <c:idx val="2"/>
              <c:layout>
                <c:manualLayout>
                  <c:x val="-8.1052636057612162E-2"/>
                  <c:y val="3.200407680978434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B28-4372-A407-8573D1715A90}"/>
                </c:ext>
              </c:extLst>
            </c:dLbl>
            <c:dLbl>
              <c:idx val="3"/>
              <c:layout>
                <c:manualLayout>
                  <c:x val="-8.596491703080078E-2"/>
                  <c:y val="-4.622811094746640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6B28-4372-A407-8573D1715A90}"/>
                </c:ext>
              </c:extLst>
            </c:dLbl>
            <c:dLbl>
              <c:idx val="4"/>
              <c:layout>
                <c:manualLayout>
                  <c:x val="-5.403509070507477E-2"/>
                  <c:y val="-7.8232187757250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6B28-4372-A407-8573D1715A90}"/>
                </c:ext>
              </c:extLst>
            </c:dLbl>
            <c:dLbl>
              <c:idx val="5"/>
              <c:layout>
                <c:manualLayout>
                  <c:x val="-4.9122809731887056E-3"/>
                  <c:y val="-0.10668025603261448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6B28-4372-A407-8573D1715A90}"/>
                </c:ext>
              </c:extLst>
            </c:dLbl>
            <c:dLbl>
              <c:idx val="6"/>
              <c:layout>
                <c:manualLayout>
                  <c:x val="5.6491231191669079E-2"/>
                  <c:y val="-7.823218775725061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6B28-4372-A407-8573D1715A9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B28-4372-A407-8573D1715A90}"/>
                </c:ext>
              </c:extLst>
            </c:dLbl>
            <c:dLbl>
              <c:idx val="8"/>
              <c:layout>
                <c:manualLayout>
                  <c:x val="9.0877198003989301E-2"/>
                  <c:y val="2.133605120652289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B28-4372-A407-8573D1715A90}"/>
                </c:ext>
              </c:extLst>
            </c:dLbl>
            <c:dLbl>
              <c:idx val="9"/>
              <c:layout>
                <c:manualLayout>
                  <c:x val="5.6491231191669079E-2"/>
                  <c:y val="9.24562218949325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6B28-4372-A407-8573D1715A9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SUMMARY!$J$6:$J$15</c:f>
              <c:strCache>
                <c:ptCount val="10"/>
                <c:pt idx="0">
                  <c:v>Leadership &amp; Commitment</c:v>
                </c:pt>
                <c:pt idx="1">
                  <c:v>Regulatory Framework</c:v>
                </c:pt>
                <c:pt idx="2">
                  <c:v>Transparency</c:v>
                </c:pt>
                <c:pt idx="3">
                  <c:v>Automation</c:v>
                </c:pt>
                <c:pt idx="4">
                  <c:v>Reform &amp; Modernization</c:v>
                </c:pt>
                <c:pt idx="5">
                  <c:v>Audit &amp; Investigation</c:v>
                </c:pt>
                <c:pt idx="6">
                  <c:v>Code of Conduct</c:v>
                </c:pt>
                <c:pt idx="7">
                  <c:v>Human Resource Management*</c:v>
                </c:pt>
                <c:pt idx="8">
                  <c:v>Morale &amp; Organizational Culture</c:v>
                </c:pt>
                <c:pt idx="9">
                  <c:v>Relationship with the Private Sector</c:v>
                </c:pt>
              </c:strCache>
            </c:strRef>
          </c:cat>
          <c:val>
            <c:numRef>
              <c:f>SUMMARY!$L$6:$L$15</c:f>
              <c:numCache>
                <c:formatCode>0.00</c:formatCode>
                <c:ptCount val="10"/>
                <c:pt idx="0">
                  <c:v>2.2487411883182276</c:v>
                </c:pt>
                <c:pt idx="1">
                  <c:v>1.9039274924471297</c:v>
                </c:pt>
                <c:pt idx="2">
                  <c:v>1.7648539778449146</c:v>
                </c:pt>
                <c:pt idx="3">
                  <c:v>1.7839879154078551</c:v>
                </c:pt>
                <c:pt idx="4">
                  <c:v>1.6854328987120368</c:v>
                </c:pt>
                <c:pt idx="5">
                  <c:v>1.5357142857142858</c:v>
                </c:pt>
                <c:pt idx="6">
                  <c:v>2.4531722054380665</c:v>
                </c:pt>
                <c:pt idx="8">
                  <c:v>1.7009063444108761</c:v>
                </c:pt>
                <c:pt idx="9">
                  <c:v>2.1187311178247734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6B28-4372-A407-8573D1715A9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41173816"/>
        <c:axId val="541181656"/>
      </c:radarChart>
      <c:catAx>
        <c:axId val="5411738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41181656"/>
        <c:crosses val="autoZero"/>
        <c:auto val="1"/>
        <c:lblAlgn val="ctr"/>
        <c:lblOffset val="100"/>
        <c:noMultiLvlLbl val="0"/>
      </c:catAx>
      <c:valAx>
        <c:axId val="541181656"/>
        <c:scaling>
          <c:orientation val="minMax"/>
        </c:scaling>
        <c:delete val="1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crossAx val="541173816"/>
        <c:crosses val="autoZero"/>
        <c:crossBetween val="between"/>
        <c:majorUnit val="1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50700154756190352"/>
          <c:y val="4.6548151715564118E-2"/>
          <c:w val="0.4772250021950547"/>
          <c:h val="6.000806401935365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1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7938</xdr:colOff>
      <xdr:row>16</xdr:row>
      <xdr:rowOff>172243</xdr:rowOff>
    </xdr:from>
    <xdr:to>
      <xdr:col>3</xdr:col>
      <xdr:colOff>1135062</xdr:colOff>
      <xdr:row>36</xdr:row>
      <xdr:rowOff>142875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1488846</xdr:colOff>
      <xdr:row>16</xdr:row>
      <xdr:rowOff>151947</xdr:rowOff>
    </xdr:from>
    <xdr:to>
      <xdr:col>8</xdr:col>
      <xdr:colOff>424088</xdr:colOff>
      <xdr:row>36</xdr:row>
      <xdr:rowOff>84023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199571</xdr:colOff>
      <xdr:row>0</xdr:row>
      <xdr:rowOff>154215</xdr:rowOff>
    </xdr:from>
    <xdr:to>
      <xdr:col>6</xdr:col>
      <xdr:colOff>778419</xdr:colOff>
      <xdr:row>0</xdr:row>
      <xdr:rowOff>1388655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99571" y="154215"/>
          <a:ext cx="8867775" cy="1238250"/>
        </a:xfrm>
        <a:prstGeom prst="rect">
          <a:avLst/>
        </a:prstGeom>
      </xdr:spPr>
    </xdr:pic>
    <xdr:clientData/>
  </xdr:twoCellAnchor>
  <xdr:twoCellAnchor>
    <xdr:from>
      <xdr:col>9</xdr:col>
      <xdr:colOff>498929</xdr:colOff>
      <xdr:row>0</xdr:row>
      <xdr:rowOff>1070430</xdr:rowOff>
    </xdr:from>
    <xdr:to>
      <xdr:col>11</xdr:col>
      <xdr:colOff>580572</xdr:colOff>
      <xdr:row>0</xdr:row>
      <xdr:rowOff>1442358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10903858" y="1070430"/>
          <a:ext cx="1297214" cy="371928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 b="1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Summary:</a:t>
          </a:r>
          <a:r>
            <a:rPr lang="en-US" sz="1800" b="1" baseline="0">
              <a:solidFill>
                <a:srgbClr val="0070C0"/>
              </a:solidFill>
              <a:latin typeface="Arial" panose="020B0604020202020204" pitchFamily="34" charset="0"/>
              <a:cs typeface="Arial" panose="020B0604020202020204" pitchFamily="34" charset="0"/>
            </a:rPr>
            <a:t> Uruguay</a:t>
          </a:r>
        </a:p>
      </xdr:txBody>
    </xdr:sp>
    <xdr:clientData/>
  </xdr:twoCellAnchor>
  <xdr:twoCellAnchor>
    <xdr:from>
      <xdr:col>9</xdr:col>
      <xdr:colOff>18143</xdr:colOff>
      <xdr:row>17</xdr:row>
      <xdr:rowOff>20865</xdr:rowOff>
    </xdr:from>
    <xdr:to>
      <xdr:col>13</xdr:col>
      <xdr:colOff>480786</xdr:colOff>
      <xdr:row>36</xdr:row>
      <xdr:rowOff>145142</xdr:rowOff>
    </xdr:to>
    <xdr:graphicFrame macro="">
      <xdr:nvGraphicFramePr>
        <xdr:cNvPr id="9" name="Chart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coomdorg.sharepoint.com/sites/IntegrityDevelopment-IntegrityToolsandInstrumentsManagement/Shared%20Documents/CIPS%20-%20Customs%20Integrity%20Perception%20Survey/2025%20Uruguay/Data/Uruguay%20CIPS%20CO%20results%20graphs.xlsx" TargetMode="External"/><Relationship Id="rId1" Type="http://schemas.openxmlformats.org/officeDocument/2006/relationships/externalLinkPath" Target="Uruguay%20CIPS%20CO%20results%20graphs.xlsx" TargetMode="External"/></Relationships>
</file>

<file path=xl/externalLinks/_rels/externalLink2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wcoomdorg.sharepoint.com/sites/IntegrityDevelopment-IntegrityToolsandInstrumentsManagement/Shared%20Documents/CIPS%20-%20Customs%20Integrity%20Perception%20Survey/2025%20Uruguay/Data/Uruguay%20CIPS%20PS%20results%20graphs.xlsx" TargetMode="External"/><Relationship Id="rId1" Type="http://schemas.openxmlformats.org/officeDocument/2006/relationships/externalLinkPath" Target="Uruguay%20CIPS%20PS%20results%20graph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icator Priority"/>
      <sheetName val="Officials_Data"/>
      <sheetName val="Officials_Priorities_Questions"/>
      <sheetName val="Officials_Overview_Demographics"/>
      <sheetName val="Officials_F1"/>
      <sheetName val="Officials_F2"/>
      <sheetName val="Officials_F3"/>
      <sheetName val="Officials_F4"/>
      <sheetName val="Officials_F5"/>
      <sheetName val="Officials_F6"/>
      <sheetName val="Officials_F7"/>
      <sheetName val="Officials_F8"/>
      <sheetName val="Officials_F9"/>
      <sheetName val="Officials_F10"/>
      <sheetName val="Uruguay CIPS CO results graphs"/>
    </sheetNames>
    <sheetDataSet>
      <sheetData sheetId="0"/>
      <sheetData sheetId="1"/>
      <sheetData sheetId="2"/>
      <sheetData sheetId="3"/>
      <sheetData sheetId="4">
        <row r="13">
          <cell r="B13">
            <v>2.2051052395879984</v>
          </cell>
        </row>
      </sheetData>
      <sheetData sheetId="5">
        <row r="11">
          <cell r="B11">
            <v>2.0006269592476493</v>
          </cell>
        </row>
      </sheetData>
      <sheetData sheetId="6">
        <row r="10">
          <cell r="B10">
            <v>2.0736677115987456</v>
          </cell>
        </row>
      </sheetData>
      <sheetData sheetId="7">
        <row r="8">
          <cell r="B8">
            <v>2.0768025078369905</v>
          </cell>
        </row>
      </sheetData>
      <sheetData sheetId="8">
        <row r="8">
          <cell r="B8">
            <v>1.8808777429467085</v>
          </cell>
        </row>
      </sheetData>
      <sheetData sheetId="9">
        <row r="11">
          <cell r="B11">
            <v>2.2636630094043886</v>
          </cell>
        </row>
      </sheetData>
      <sheetData sheetId="10">
        <row r="12">
          <cell r="B12">
            <v>2.2924416579588995</v>
          </cell>
        </row>
      </sheetData>
      <sheetData sheetId="11">
        <row r="9">
          <cell r="B9">
            <v>1.5287356321839081</v>
          </cell>
        </row>
      </sheetData>
      <sheetData sheetId="12">
        <row r="9">
          <cell r="B9">
            <v>2.2466039707419019</v>
          </cell>
        </row>
      </sheetData>
      <sheetData sheetId="13">
        <row r="7">
          <cell r="B7">
            <v>2.6520376175548588</v>
          </cell>
        </row>
      </sheetData>
      <sheetData sheetId="1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Indicator Priority"/>
      <sheetName val="PS_Data"/>
      <sheetName val="PS_Questions"/>
      <sheetName val="PS_Demographics"/>
      <sheetName val="PS_F1"/>
      <sheetName val="PS_F2"/>
      <sheetName val="PS_F3"/>
      <sheetName val="PS_F4"/>
      <sheetName val="PS_F5"/>
      <sheetName val="PS_F6"/>
      <sheetName val="PS_F7"/>
      <sheetName val="PS_F9"/>
      <sheetName val="PS_F10"/>
    </sheetNames>
    <sheetDataSet>
      <sheetData sheetId="0"/>
      <sheetData sheetId="1"/>
      <sheetData sheetId="2"/>
      <sheetData sheetId="3"/>
      <sheetData sheetId="4">
        <row r="9">
          <cell r="B9">
            <v>2.2487411883182276</v>
          </cell>
        </row>
      </sheetData>
      <sheetData sheetId="5">
        <row r="11">
          <cell r="B11">
            <v>1.9039274924471297</v>
          </cell>
        </row>
      </sheetData>
      <sheetData sheetId="6">
        <row r="12">
          <cell r="B12">
            <v>1.7648539778449146</v>
          </cell>
        </row>
      </sheetData>
      <sheetData sheetId="7">
        <row r="8">
          <cell r="B8">
            <v>1.7839879154078551</v>
          </cell>
        </row>
      </sheetData>
      <sheetData sheetId="8">
        <row r="8">
          <cell r="B8">
            <v>1.6854328987120368</v>
          </cell>
        </row>
      </sheetData>
      <sheetData sheetId="9">
        <row r="7">
          <cell r="B7">
            <v>1.5357142857142858</v>
          </cell>
        </row>
      </sheetData>
      <sheetData sheetId="10">
        <row r="9">
          <cell r="B9">
            <v>2.4531722054380665</v>
          </cell>
        </row>
      </sheetData>
      <sheetData sheetId="11">
        <row r="7">
          <cell r="B7">
            <v>1.7009063444108761</v>
          </cell>
        </row>
      </sheetData>
      <sheetData sheetId="12">
        <row r="11">
          <cell r="B11">
            <v>2.1187311178247734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3" tint="0.39997558519241921"/>
  </sheetPr>
  <dimension ref="A1:L16"/>
  <sheetViews>
    <sheetView tabSelected="1" topLeftCell="A14" zoomScale="80" zoomScaleNormal="80" workbookViewId="0">
      <selection activeCell="D13" sqref="D13"/>
    </sheetView>
  </sheetViews>
  <sheetFormatPr defaultRowHeight="14.4" x14ac:dyDescent="0.3"/>
  <cols>
    <col min="2" max="2" width="30.6640625" bestFit="1" customWidth="1"/>
    <col min="3" max="3" width="18.21875" customWidth="1"/>
    <col min="4" max="4" width="22" customWidth="1"/>
    <col min="6" max="6" width="30.6640625" bestFit="1" customWidth="1"/>
    <col min="7" max="7" width="12.77734375" bestFit="1" customWidth="1"/>
    <col min="10" max="10" width="30.6640625" bestFit="1" customWidth="1"/>
    <col min="11" max="11" width="15.6640625" bestFit="1" customWidth="1"/>
    <col min="12" max="12" width="12.44140625" bestFit="1" customWidth="1"/>
  </cols>
  <sheetData>
    <row r="1" spans="1:12" ht="117.45" customHeight="1" x14ac:dyDescent="0.3">
      <c r="A1" s="9"/>
      <c r="B1" s="9"/>
      <c r="C1" s="9"/>
      <c r="D1" s="9"/>
      <c r="E1" s="9"/>
      <c r="F1" s="9"/>
      <c r="G1" s="9"/>
      <c r="H1" s="9"/>
      <c r="I1" s="9"/>
      <c r="J1" s="9"/>
      <c r="K1" s="9"/>
      <c r="L1" s="9"/>
    </row>
    <row r="2" spans="1:12" ht="66" customHeight="1" x14ac:dyDescent="0.3">
      <c r="A2" s="10" t="s">
        <v>15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</row>
    <row r="4" spans="1:12" x14ac:dyDescent="0.3">
      <c r="B4" s="5" t="s">
        <v>4</v>
      </c>
      <c r="F4" s="5" t="s">
        <v>14</v>
      </c>
      <c r="J4" s="5" t="s">
        <v>19</v>
      </c>
    </row>
    <row r="5" spans="1:12" x14ac:dyDescent="0.3">
      <c r="B5" s="8" t="s">
        <v>2</v>
      </c>
      <c r="C5" s="3" t="s">
        <v>1</v>
      </c>
      <c r="F5" s="8" t="s">
        <v>2</v>
      </c>
      <c r="G5" s="3" t="s">
        <v>1</v>
      </c>
      <c r="J5" s="8" t="s">
        <v>2</v>
      </c>
      <c r="K5" s="3" t="s">
        <v>16</v>
      </c>
      <c r="L5" s="3" t="s">
        <v>17</v>
      </c>
    </row>
    <row r="6" spans="1:12" x14ac:dyDescent="0.3">
      <c r="B6" s="2" t="s">
        <v>3</v>
      </c>
      <c r="C6" s="4">
        <f>[1]Officials_F1!$B$13</f>
        <v>2.2051052395879984</v>
      </c>
      <c r="F6" s="2" t="s">
        <v>3</v>
      </c>
      <c r="G6" s="4">
        <f>[2]PS_F1!$B$9</f>
        <v>2.2487411883182276</v>
      </c>
      <c r="J6" s="2" t="s">
        <v>3</v>
      </c>
      <c r="K6" s="4">
        <f>C6</f>
        <v>2.2051052395879984</v>
      </c>
      <c r="L6" s="4">
        <f>G6</f>
        <v>2.2487411883182276</v>
      </c>
    </row>
    <row r="7" spans="1:12" x14ac:dyDescent="0.3">
      <c r="B7" s="2" t="s">
        <v>5</v>
      </c>
      <c r="C7" s="4">
        <f>[1]Officials_F2!$B$11</f>
        <v>2.0006269592476493</v>
      </c>
      <c r="F7" s="2" t="s">
        <v>5</v>
      </c>
      <c r="G7" s="4">
        <f>[2]PS_F2!$B$11</f>
        <v>1.9039274924471297</v>
      </c>
      <c r="J7" s="2" t="s">
        <v>5</v>
      </c>
      <c r="K7" s="4">
        <f t="shared" ref="K7:K15" si="0">C7</f>
        <v>2.0006269592476493</v>
      </c>
      <c r="L7" s="4">
        <f t="shared" ref="L7:L12" si="1">G7</f>
        <v>1.9039274924471297</v>
      </c>
    </row>
    <row r="8" spans="1:12" x14ac:dyDescent="0.3">
      <c r="B8" s="2" t="s">
        <v>6</v>
      </c>
      <c r="C8" s="4">
        <f>[1]Officials_F3!$B$10</f>
        <v>2.0736677115987456</v>
      </c>
      <c r="F8" s="2" t="s">
        <v>6</v>
      </c>
      <c r="G8" s="4">
        <f>[2]PS_F3!$B$12</f>
        <v>1.7648539778449146</v>
      </c>
      <c r="J8" s="2" t="s">
        <v>6</v>
      </c>
      <c r="K8" s="4">
        <f t="shared" si="0"/>
        <v>2.0736677115987456</v>
      </c>
      <c r="L8" s="4">
        <f t="shared" si="1"/>
        <v>1.7648539778449146</v>
      </c>
    </row>
    <row r="9" spans="1:12" x14ac:dyDescent="0.3">
      <c r="B9" s="2" t="s">
        <v>7</v>
      </c>
      <c r="C9" s="4">
        <f>[1]Officials_F4!$B$8</f>
        <v>2.0768025078369905</v>
      </c>
      <c r="F9" s="2" t="s">
        <v>7</v>
      </c>
      <c r="G9" s="4">
        <f>[2]PS_F4!$B$8</f>
        <v>1.7839879154078551</v>
      </c>
      <c r="J9" s="2" t="s">
        <v>7</v>
      </c>
      <c r="K9" s="4">
        <f t="shared" si="0"/>
        <v>2.0768025078369905</v>
      </c>
      <c r="L9" s="4">
        <f t="shared" si="1"/>
        <v>1.7839879154078551</v>
      </c>
    </row>
    <row r="10" spans="1:12" x14ac:dyDescent="0.3">
      <c r="B10" s="2" t="s">
        <v>8</v>
      </c>
      <c r="C10" s="4">
        <f>[1]Officials_F5!$B$8</f>
        <v>1.8808777429467085</v>
      </c>
      <c r="F10" s="2" t="s">
        <v>8</v>
      </c>
      <c r="G10" s="4">
        <f>[2]PS_F5!$B$8</f>
        <v>1.6854328987120368</v>
      </c>
      <c r="J10" s="2" t="s">
        <v>8</v>
      </c>
      <c r="K10" s="4">
        <f t="shared" si="0"/>
        <v>1.8808777429467085</v>
      </c>
      <c r="L10" s="4">
        <f t="shared" si="1"/>
        <v>1.6854328987120368</v>
      </c>
    </row>
    <row r="11" spans="1:12" x14ac:dyDescent="0.3">
      <c r="B11" s="2" t="s">
        <v>9</v>
      </c>
      <c r="C11" s="4">
        <f>[1]Officials_F6!$B$11</f>
        <v>2.2636630094043886</v>
      </c>
      <c r="F11" s="2" t="s">
        <v>9</v>
      </c>
      <c r="G11" s="4">
        <f>[2]PS_F6!$B$7</f>
        <v>1.5357142857142858</v>
      </c>
      <c r="J11" s="2" t="s">
        <v>9</v>
      </c>
      <c r="K11" s="4">
        <f t="shared" si="0"/>
        <v>2.2636630094043886</v>
      </c>
      <c r="L11" s="4">
        <f t="shared" si="1"/>
        <v>1.5357142857142858</v>
      </c>
    </row>
    <row r="12" spans="1:12" x14ac:dyDescent="0.3">
      <c r="B12" s="2" t="s">
        <v>10</v>
      </c>
      <c r="C12" s="4">
        <f>[1]Officials_F7!$B$12</f>
        <v>2.2924416579588995</v>
      </c>
      <c r="F12" s="2" t="s">
        <v>10</v>
      </c>
      <c r="G12" s="4">
        <f>[2]PS_F7!$B$9</f>
        <v>2.4531722054380665</v>
      </c>
      <c r="J12" s="2" t="s">
        <v>10</v>
      </c>
      <c r="K12" s="4">
        <f t="shared" si="0"/>
        <v>2.2924416579588995</v>
      </c>
      <c r="L12" s="4">
        <f t="shared" si="1"/>
        <v>2.4531722054380665</v>
      </c>
    </row>
    <row r="13" spans="1:12" x14ac:dyDescent="0.3">
      <c r="B13" s="1" t="s">
        <v>11</v>
      </c>
      <c r="C13" s="4">
        <f>[1]Officials_F8!$B$9</f>
        <v>1.5287356321839081</v>
      </c>
      <c r="F13" s="1" t="s">
        <v>13</v>
      </c>
      <c r="G13" s="4">
        <f>[2]PS_F9!$B$7</f>
        <v>1.7009063444108761</v>
      </c>
      <c r="J13" s="1" t="s">
        <v>18</v>
      </c>
      <c r="K13" s="4">
        <f t="shared" si="0"/>
        <v>1.5287356321839081</v>
      </c>
      <c r="L13" s="4"/>
    </row>
    <row r="14" spans="1:12" ht="15" thickBot="1" x14ac:dyDescent="0.35">
      <c r="B14" s="1" t="s">
        <v>13</v>
      </c>
      <c r="C14" s="4">
        <f>[1]Officials_F9!$B$9</f>
        <v>2.2466039707419019</v>
      </c>
      <c r="F14" s="1" t="s">
        <v>12</v>
      </c>
      <c r="G14" s="4">
        <f>[2]PS_F10!$B$11</f>
        <v>2.1187311178247734</v>
      </c>
      <c r="J14" s="1" t="s">
        <v>13</v>
      </c>
      <c r="K14" s="4">
        <f t="shared" si="0"/>
        <v>2.2466039707419019</v>
      </c>
      <c r="L14" s="4">
        <f>G13</f>
        <v>1.7009063444108761</v>
      </c>
    </row>
    <row r="15" spans="1:12" ht="15" thickBot="1" x14ac:dyDescent="0.35">
      <c r="B15" s="1" t="s">
        <v>12</v>
      </c>
      <c r="C15" s="4">
        <f>[1]Officials_F10!$B$7</f>
        <v>2.6520376175548588</v>
      </c>
      <c r="F15" s="6" t="s">
        <v>0</v>
      </c>
      <c r="G15" s="7">
        <f>SUM(G6:G14)/9</f>
        <v>1.9106074917909075</v>
      </c>
      <c r="J15" s="1" t="s">
        <v>12</v>
      </c>
      <c r="K15" s="4">
        <f t="shared" si="0"/>
        <v>2.6520376175548588</v>
      </c>
      <c r="L15" s="4">
        <f>G14</f>
        <v>2.1187311178247734</v>
      </c>
    </row>
    <row r="16" spans="1:12" ht="15" thickBot="1" x14ac:dyDescent="0.35">
      <c r="B16" s="6" t="s">
        <v>0</v>
      </c>
      <c r="C16" s="7">
        <f>SUM(C6:C15)/10</f>
        <v>2.1220562049062055</v>
      </c>
    </row>
  </sheetData>
  <mergeCells count="2">
    <mergeCell ref="A1:L1"/>
    <mergeCell ref="A2:L2"/>
  </mergeCells>
  <pageMargins left="0.7" right="0.7" top="0.75" bottom="0.75" header="0.3" footer="0.3"/>
  <pageSetup paperSize="9"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4e32d77d-0c79-4d98-afac-6df7142acffb">
      <Terms xmlns="http://schemas.microsoft.com/office/infopath/2007/PartnerControls"/>
    </lcf76f155ced4ddcb4097134ff3c332f>
    <TaxCatchAll xmlns="25217262-f78c-4d47-ac4e-47d45c048a1e" xsi:nil="true"/>
    <_dlc_DocId xmlns="25217262-f78c-4d47-ac4e-47d45c048a1e">AJ3ZV2QVV5PH-1982832860-996</_dlc_DocId>
    <_dlc_DocIdUrl xmlns="25217262-f78c-4d47-ac4e-47d45c048a1e">
      <Url>https://wcoomdorg.sharepoint.com/sites/IntegrityDevelopment-IntegrityToolsandInstrumentsManagement/_layouts/15/DocIdRedir.aspx?ID=AJ3ZV2QVV5PH-1982832860-996</Url>
      <Description>AJ3ZV2QVV5PH-1982832860-996</Description>
    </_dlc_DocIdUrl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7CA5F3988313B47AE0A0519A3521B53" ma:contentTypeVersion="12" ma:contentTypeDescription="Create a new document." ma:contentTypeScope="" ma:versionID="f37fed282f3801b7793d28380053f5d4">
  <xsd:schema xmlns:xsd="http://www.w3.org/2001/XMLSchema" xmlns:xs="http://www.w3.org/2001/XMLSchema" xmlns:p="http://schemas.microsoft.com/office/2006/metadata/properties" xmlns:ns2="25217262-f78c-4d47-ac4e-47d45c048a1e" xmlns:ns3="4e32d77d-0c79-4d98-afac-6df7142acffb" targetNamespace="http://schemas.microsoft.com/office/2006/metadata/properties" ma:root="true" ma:fieldsID="751c417cbee8ecac5cd1212970cf6c79" ns2:_="" ns3:_="">
    <xsd:import namespace="25217262-f78c-4d47-ac4e-47d45c048a1e"/>
    <xsd:import namespace="4e32d77d-0c79-4d98-afac-6df7142acffb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5217262-f78c-4d47-ac4e-47d45c048a1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dexed="true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TaxCatchAll" ma:index="17" nillable="true" ma:displayName="Taxonomy Catch All Column" ma:hidden="true" ma:list="{f161e53c-6c6d-4437-94f7-dc19aa14a724}" ma:internalName="TaxCatchAll" ma:showField="CatchAllData" ma:web="25217262-f78c-4d47-ac4e-47d45c048a1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32d77d-0c79-4d98-afac-6df7142acff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Image Tags" ma:readOnly="false" ma:fieldId="{5cf76f15-5ced-4ddc-b409-7134ff3c332f}" ma:taxonomyMulti="true" ma:sspId="641118be-01e6-4e0b-b1b2-c3400e2714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0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1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Props1.xml><?xml version="1.0" encoding="utf-8"?>
<ds:datastoreItem xmlns:ds="http://schemas.openxmlformats.org/officeDocument/2006/customXml" ds:itemID="{AEF46324-89F9-42E5-853A-717410E21AC6}">
  <ds:schemaRefs>
    <ds:schemaRef ds:uri="http://purl.org/dc/dcmitype/"/>
    <ds:schemaRef ds:uri="4e32d77d-0c79-4d98-afac-6df7142acffb"/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infopath/2007/PartnerControls"/>
    <ds:schemaRef ds:uri="25217262-f78c-4d47-ac4e-47d45c048a1e"/>
    <ds:schemaRef ds:uri="http://www.w3.org/XML/1998/namespace"/>
  </ds:schemaRefs>
</ds:datastoreItem>
</file>

<file path=customXml/itemProps2.xml><?xml version="1.0" encoding="utf-8"?>
<ds:datastoreItem xmlns:ds="http://schemas.openxmlformats.org/officeDocument/2006/customXml" ds:itemID="{03FA8EDB-632C-4E1F-8D34-43EE8E2CD34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BF2F32C-6E93-4FBA-8390-4F6D51B3B8F6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5217262-f78c-4d47-ac4e-47d45c048a1e"/>
    <ds:schemaRef ds:uri="4e32d77d-0c79-4d98-afac-6df7142acf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4.xml><?xml version="1.0" encoding="utf-8"?>
<ds:datastoreItem xmlns:ds="http://schemas.openxmlformats.org/officeDocument/2006/customXml" ds:itemID="{DF2D0251-909B-4E05-931B-78BD1BD519F1}">
  <ds:schemaRefs>
    <ds:schemaRef ds:uri="http://schemas.microsoft.com/sharepoint/event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2025-10-27T09:59:53Z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0x01010087CA5F3988313B47AE0A0519A3521B53</vt:lpwstr>
  </property>
  <property fmtid="{D5CDD505-2E9C-101B-9397-08002B2CF9AE}" pid="3" name="Order">
    <vt:r8>844200</vt:r8>
  </property>
  <property fmtid="{D5CDD505-2E9C-101B-9397-08002B2CF9AE}" pid="4" name="xd_Signature">
    <vt:bool>false</vt:bool>
  </property>
  <property fmtid="{D5CDD505-2E9C-101B-9397-08002B2CF9AE}" pid="5" name="xd_ProgID">
    <vt:lpwstr/>
  </property>
  <property fmtid="{D5CDD505-2E9C-101B-9397-08002B2CF9AE}" pid="6" name="_ExtendedDescription">
    <vt:lpwstr/>
  </property>
  <property fmtid="{D5CDD505-2E9C-101B-9397-08002B2CF9AE}" pid="7" name="TriggerFlowInfo">
    <vt:lpwstr/>
  </property>
  <property fmtid="{D5CDD505-2E9C-101B-9397-08002B2CF9AE}" pid="8" name="ComplianceAssetId">
    <vt:lpwstr/>
  </property>
  <property fmtid="{D5CDD505-2E9C-101B-9397-08002B2CF9AE}" pid="9" name="TemplateUrl">
    <vt:lpwstr/>
  </property>
  <property fmtid="{D5CDD505-2E9C-101B-9397-08002B2CF9AE}" pid="10" name="MediaServiceImageTags">
    <vt:lpwstr/>
  </property>
  <property fmtid="{D5CDD505-2E9C-101B-9397-08002B2CF9AE}" pid="11" name="_dlc_DocIdItemGuid">
    <vt:lpwstr>3f23e8d4-0ba1-40a5-94cc-6bbbe13d27ac</vt:lpwstr>
  </property>
</Properties>
</file>